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rbeitsrecht\KV-Runden\KV-Runde 2023\Angestellte\"/>
    </mc:Choice>
  </mc:AlternateContent>
  <xr:revisionPtr revIDLastSave="0" documentId="13_ncr:1_{BC2F62A8-CA94-46D2-A9C9-650DB09897D7}" xr6:coauthVersionLast="47" xr6:coauthVersionMax="47" xr10:uidLastSave="{00000000-0000-0000-0000-000000000000}"/>
  <bookViews>
    <workbookView xWindow="28680" yWindow="-120" windowWidth="29040" windowHeight="17520" activeTab="2" xr2:uid="{00000000-000D-0000-FFFF-FFFF00000000}"/>
  </bookViews>
  <sheets>
    <sheet name="2022" sheetId="1" r:id="rId1"/>
    <sheet name="2023u" sheetId="4" r:id="rId2"/>
    <sheet name="2023g" sheetId="5" r:id="rId3"/>
    <sheet name="2024u" sheetId="8" r:id="rId4"/>
    <sheet name="2024g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4" l="1"/>
  <c r="E38" i="8" s="1"/>
  <c r="B23" i="9" s="1"/>
  <c r="B19" i="4"/>
  <c r="E38" i="4" l="1"/>
  <c r="B23" i="5"/>
  <c r="B22" i="5" l="1"/>
  <c r="E37" i="8"/>
  <c r="B22" i="9" s="1"/>
  <c r="B3" i="5"/>
  <c r="B3" i="9" l="1"/>
  <c r="D11" i="4"/>
  <c r="D11" i="8" s="1"/>
  <c r="D11" i="9" s="1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G7" i="4" l="1"/>
  <c r="C8" i="4"/>
  <c r="I11" i="4"/>
  <c r="F7" i="4"/>
  <c r="G8" i="4"/>
  <c r="F8" i="4"/>
  <c r="H7" i="4"/>
  <c r="G6" i="4"/>
  <c r="C6" i="4"/>
  <c r="B16" i="4"/>
  <c r="G9" i="4"/>
  <c r="B14" i="4"/>
  <c r="D11" i="5"/>
  <c r="E11" i="4"/>
  <c r="D8" i="4"/>
  <c r="H9" i="4"/>
  <c r="E7" i="4"/>
  <c r="C9" i="4"/>
  <c r="D6" i="4"/>
  <c r="H11" i="4"/>
  <c r="G10" i="4"/>
  <c r="I8" i="4"/>
  <c r="D9" i="4"/>
  <c r="I7" i="4"/>
  <c r="E9" i="4"/>
  <c r="I9" i="4"/>
  <c r="C10" i="4"/>
  <c r="F9" i="4"/>
  <c r="C7" i="4"/>
  <c r="F10" i="4"/>
  <c r="B8" i="4"/>
  <c r="B15" i="4"/>
  <c r="F6" i="4"/>
  <c r="H10" i="4"/>
  <c r="I6" i="4"/>
  <c r="B7" i="4"/>
  <c r="B10" i="4"/>
  <c r="B11" i="4"/>
  <c r="B6" i="4"/>
  <c r="I10" i="4"/>
  <c r="E10" i="4"/>
  <c r="H8" i="4"/>
  <c r="E6" i="4"/>
  <c r="D10" i="4"/>
  <c r="G11" i="4"/>
  <c r="D7" i="4"/>
  <c r="B17" i="4"/>
  <c r="B9" i="4"/>
  <c r="C11" i="4"/>
  <c r="H6" i="4"/>
  <c r="E8" i="4"/>
  <c r="H9" i="5" l="1"/>
  <c r="H9" i="8"/>
  <c r="H9" i="9" s="1"/>
  <c r="D9" i="5"/>
  <c r="D9" i="8"/>
  <c r="D9" i="9" s="1"/>
  <c r="D8" i="5"/>
  <c r="D8" i="8"/>
  <c r="D8" i="9" s="1"/>
  <c r="H7" i="5"/>
  <c r="H7" i="8"/>
  <c r="H7" i="9" s="1"/>
  <c r="G11" i="5"/>
  <c r="G11" i="8"/>
  <c r="G11" i="9" s="1"/>
  <c r="B10" i="5"/>
  <c r="C7" i="5"/>
  <c r="C7" i="8"/>
  <c r="C7" i="9" s="1"/>
  <c r="I8" i="5"/>
  <c r="I8" i="8"/>
  <c r="I8" i="9" s="1"/>
  <c r="E11" i="5"/>
  <c r="E11" i="8"/>
  <c r="E11" i="9" s="1"/>
  <c r="F8" i="5"/>
  <c r="F8" i="8"/>
  <c r="F8" i="9" s="1"/>
  <c r="B17" i="5"/>
  <c r="B17" i="8"/>
  <c r="B17" i="9" s="1"/>
  <c r="G8" i="5"/>
  <c r="G8" i="8"/>
  <c r="G8" i="9" s="1"/>
  <c r="G6" i="5"/>
  <c r="G6" i="8"/>
  <c r="G6" i="9" s="1"/>
  <c r="B7" i="5"/>
  <c r="C10" i="5"/>
  <c r="C10" i="8"/>
  <c r="C10" i="9" s="1"/>
  <c r="H11" i="5"/>
  <c r="H11" i="8"/>
  <c r="H11" i="9" s="1"/>
  <c r="B14" i="5"/>
  <c r="B14" i="8"/>
  <c r="B14" i="9" s="1"/>
  <c r="F7" i="5"/>
  <c r="F7" i="8"/>
  <c r="F7" i="9" s="1"/>
  <c r="B6" i="5"/>
  <c r="D7" i="5"/>
  <c r="D7" i="8"/>
  <c r="D7" i="9" s="1"/>
  <c r="F9" i="5"/>
  <c r="F9" i="8"/>
  <c r="F9" i="9" s="1"/>
  <c r="E8" i="5"/>
  <c r="E8" i="8"/>
  <c r="E8" i="9" s="1"/>
  <c r="H6" i="5"/>
  <c r="H6" i="8"/>
  <c r="H6" i="9" s="1"/>
  <c r="H10" i="5"/>
  <c r="H10" i="8"/>
  <c r="H10" i="9" s="1"/>
  <c r="I9" i="5"/>
  <c r="I9" i="8"/>
  <c r="I9" i="9" s="1"/>
  <c r="D6" i="5"/>
  <c r="D6" i="8"/>
  <c r="D6" i="9" s="1"/>
  <c r="G9" i="5"/>
  <c r="G9" i="8"/>
  <c r="G9" i="9" s="1"/>
  <c r="I11" i="5"/>
  <c r="I11" i="8"/>
  <c r="I11" i="9" s="1"/>
  <c r="B8" i="5"/>
  <c r="B11" i="5"/>
  <c r="D10" i="5"/>
  <c r="D10" i="8"/>
  <c r="D10" i="9" s="1"/>
  <c r="I6" i="5"/>
  <c r="I6" i="8"/>
  <c r="I6" i="9" s="1"/>
  <c r="C11" i="5"/>
  <c r="C11" i="8"/>
  <c r="C11" i="9" s="1"/>
  <c r="E10" i="5"/>
  <c r="E10" i="8"/>
  <c r="E10" i="9" s="1"/>
  <c r="F6" i="5"/>
  <c r="F6" i="8"/>
  <c r="F6" i="9" s="1"/>
  <c r="E9" i="5"/>
  <c r="E9" i="8"/>
  <c r="E9" i="9" s="1"/>
  <c r="C9" i="5"/>
  <c r="C9" i="8"/>
  <c r="C9" i="9" s="1"/>
  <c r="B16" i="5"/>
  <c r="B16" i="8"/>
  <c r="B16" i="9" s="1"/>
  <c r="C8" i="5"/>
  <c r="C8" i="8"/>
  <c r="C8" i="9" s="1"/>
  <c r="I7" i="5"/>
  <c r="I7" i="8"/>
  <c r="I7" i="9" s="1"/>
  <c r="F10" i="5"/>
  <c r="F10" i="8"/>
  <c r="F10" i="9" s="1"/>
  <c r="G10" i="5"/>
  <c r="G10" i="8"/>
  <c r="G10" i="9" s="1"/>
  <c r="E6" i="5"/>
  <c r="E6" i="8"/>
  <c r="E6" i="9" s="1"/>
  <c r="H8" i="5"/>
  <c r="H8" i="8"/>
  <c r="H8" i="9" s="1"/>
  <c r="B9" i="5"/>
  <c r="I10" i="5"/>
  <c r="I10" i="8"/>
  <c r="I10" i="9" s="1"/>
  <c r="B15" i="5"/>
  <c r="B15" i="8"/>
  <c r="B15" i="9" s="1"/>
  <c r="B19" i="5"/>
  <c r="B19" i="8"/>
  <c r="B19" i="9" s="1"/>
  <c r="E7" i="5"/>
  <c r="E7" i="8"/>
  <c r="E7" i="9" s="1"/>
  <c r="C6" i="5"/>
  <c r="C6" i="8"/>
  <c r="C6" i="9" s="1"/>
  <c r="G7" i="5"/>
  <c r="G7" i="8"/>
  <c r="G7" i="9" s="1"/>
</calcChain>
</file>

<file path=xl/sharedStrings.xml><?xml version="1.0" encoding="utf-8"?>
<sst xmlns="http://schemas.openxmlformats.org/spreadsheetml/2006/main" count="206" uniqueCount="44">
  <si>
    <t>A1</t>
  </si>
  <si>
    <t>A2</t>
  </si>
  <si>
    <t>A3</t>
  </si>
  <si>
    <t>A4</t>
  </si>
  <si>
    <t>A5</t>
  </si>
  <si>
    <t>M1/P1</t>
  </si>
  <si>
    <t>M2/P2</t>
  </si>
  <si>
    <t>HP/OM</t>
  </si>
  <si>
    <t>im 1. &amp; 2. Jahr</t>
  </si>
  <si>
    <t>nach dem 2. Jahr</t>
  </si>
  <si>
    <t>nach dem 4. Jahr</t>
  </si>
  <si>
    <t>nach dem 6. Jahr</t>
  </si>
  <si>
    <t>nach dem 8. Jahr</t>
  </si>
  <si>
    <t>nach dem 10. Jahr</t>
  </si>
  <si>
    <t>Lehrlinge</t>
  </si>
  <si>
    <t>1. Lehrjahr</t>
  </si>
  <si>
    <t>2. Lehrjahr</t>
  </si>
  <si>
    <t>3. Lehrjahr</t>
  </si>
  <si>
    <t>4. Lehrjahr</t>
  </si>
  <si>
    <t>Schichtarbeit § 7 Abs 7</t>
  </si>
  <si>
    <t>Erschwerniszulagen (§ 14)</t>
  </si>
  <si>
    <t>5a) unter Tag</t>
  </si>
  <si>
    <t>5b) 800-1200m</t>
  </si>
  <si>
    <t xml:space="preserve">      1200-1600m</t>
  </si>
  <si>
    <t xml:space="preserve">      1600-2000m</t>
  </si>
  <si>
    <t xml:space="preserve">      1600-2000m/bis 200m über Wohnsiedlung</t>
  </si>
  <si>
    <t xml:space="preserve">      mehr als 2000m</t>
  </si>
  <si>
    <t xml:space="preserve">      mehr als 2000m/bis 200m über Wohnsiedlung</t>
  </si>
  <si>
    <t>5c) bis 0,5 kg/cm²</t>
  </si>
  <si>
    <t xml:space="preserve">      bis 1,0 kg/cm²</t>
  </si>
  <si>
    <t xml:space="preserve">      bis 1,5 kg/cm²</t>
  </si>
  <si>
    <t xml:space="preserve">      bis 2,0 kg/cm²</t>
  </si>
  <si>
    <t xml:space="preserve">      bis 2,5 kg/cm²</t>
  </si>
  <si>
    <t xml:space="preserve">      bis 3,0 kg/cm²</t>
  </si>
  <si>
    <t>Lenkstunde</t>
  </si>
  <si>
    <t>KV Angestellte Bauindustrie/Baugewerbe</t>
  </si>
  <si>
    <t>Erhöhung</t>
  </si>
  <si>
    <t>Ferialarbeitnehmer</t>
  </si>
  <si>
    <t xml:space="preserve">      mehr als 2000m/bis 200m über Wohnsiedl.</t>
  </si>
  <si>
    <t>Taggeld § 17 Z 1, 2, 4 lit b</t>
  </si>
  <si>
    <t>Taggeld § 17 Z 3, 4 lit a</t>
  </si>
  <si>
    <t>Sonstige Vergütungen</t>
  </si>
  <si>
    <t>Stand: 1. Mai 2022 (ungerundet)</t>
  </si>
  <si>
    <t>Stand: 1. Mai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</si>
</sst>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1"/>
      <color rgb="FFFF0000"/>
      <name val="Trebuchet MS"/>
      <family val="2"/>
    </font>
    <font>
      <b/>
      <sz val="14"/>
      <color rgb="FFFF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14" fontId="3" fillId="0" borderId="0" xfId="0" applyNumberFormat="1" applyFont="1"/>
    <xf numFmtId="10" fontId="3" fillId="0" borderId="0" xfId="0" applyNumberFormat="1" applyFont="1"/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2" borderId="1" xfId="0" applyFont="1" applyFill="1" applyBorder="1"/>
    <xf numFmtId="2" fontId="1" fillId="0" borderId="0" xfId="0" applyNumberFormat="1" applyFont="1"/>
    <xf numFmtId="4" fontId="1" fillId="3" borderId="0" xfId="0" applyNumberFormat="1" applyFont="1" applyFill="1"/>
    <xf numFmtId="2" fontId="1" fillId="3" borderId="0" xfId="0" applyNumberFormat="1" applyFont="1" applyFill="1"/>
    <xf numFmtId="0" fontId="4" fillId="0" borderId="0" xfId="0" applyFont="1"/>
    <xf numFmtId="4" fontId="1" fillId="2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workbookViewId="0">
      <selection activeCell="E37" sqref="E37"/>
    </sheetView>
  </sheetViews>
  <sheetFormatPr baseColWidth="10" defaultColWidth="11.42578125" defaultRowHeight="16.5" x14ac:dyDescent="0.3"/>
  <cols>
    <col min="1" max="1" width="20.5703125" style="1" customWidth="1"/>
    <col min="2" max="3" width="11.5703125" style="1" bestFit="1" customWidth="1"/>
    <col min="4" max="4" width="11.5703125" style="1" customWidth="1"/>
    <col min="5" max="9" width="11.5703125" style="1" bestFit="1" customWidth="1"/>
    <col min="10" max="16384" width="11.42578125" style="1"/>
  </cols>
  <sheetData>
    <row r="1" spans="1:9" s="4" customFormat="1" ht="18.75" x14ac:dyDescent="0.3">
      <c r="A1" s="4" t="s">
        <v>35</v>
      </c>
    </row>
    <row r="2" spans="1:9" s="4" customFormat="1" ht="18.75" x14ac:dyDescent="0.3">
      <c r="A2" s="5" t="s">
        <v>42</v>
      </c>
    </row>
    <row r="3" spans="1:9" s="4" customFormat="1" ht="18.75" x14ac:dyDescent="0.3">
      <c r="A3" s="5"/>
    </row>
    <row r="5" spans="1:9" x14ac:dyDescent="0.3"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</row>
    <row r="6" spans="1:9" x14ac:dyDescent="0.3">
      <c r="A6" s="1" t="s">
        <v>8</v>
      </c>
      <c r="B6" s="2">
        <v>1901.53</v>
      </c>
      <c r="C6" s="2">
        <v>2256.0300000000002</v>
      </c>
      <c r="D6" s="2">
        <v>2891.71</v>
      </c>
      <c r="E6" s="2">
        <v>4119.55</v>
      </c>
      <c r="F6" s="2">
        <v>5810.57</v>
      </c>
      <c r="G6" s="2">
        <v>3375.24</v>
      </c>
      <c r="H6" s="2">
        <v>3591.19</v>
      </c>
      <c r="I6" s="2">
        <v>3985.08</v>
      </c>
    </row>
    <row r="7" spans="1:9" x14ac:dyDescent="0.3">
      <c r="A7" s="1" t="s">
        <v>9</v>
      </c>
      <c r="B7" s="2">
        <v>1988.48</v>
      </c>
      <c r="C7" s="2">
        <v>2366.06</v>
      </c>
      <c r="D7" s="2">
        <v>3038.4</v>
      </c>
      <c r="E7" s="2">
        <v>4336.88</v>
      </c>
      <c r="F7" s="2">
        <v>6023.81</v>
      </c>
      <c r="G7" s="2">
        <v>3507</v>
      </c>
      <c r="H7" s="2">
        <v>3733.82</v>
      </c>
      <c r="I7" s="2">
        <v>4145.3599999999997</v>
      </c>
    </row>
    <row r="8" spans="1:9" x14ac:dyDescent="0.3">
      <c r="A8" s="1" t="s">
        <v>10</v>
      </c>
      <c r="B8" s="2">
        <v>2052.31</v>
      </c>
      <c r="C8" s="2">
        <v>2476.0700000000002</v>
      </c>
      <c r="D8" s="2">
        <v>3185.08</v>
      </c>
      <c r="E8" s="2">
        <v>4558.2700000000004</v>
      </c>
      <c r="F8" s="2">
        <v>6238.42</v>
      </c>
      <c r="G8" s="2">
        <v>3637.39</v>
      </c>
      <c r="H8" s="2">
        <v>3879.15</v>
      </c>
      <c r="I8" s="2">
        <v>4306.9799999999996</v>
      </c>
    </row>
    <row r="9" spans="1:9" x14ac:dyDescent="0.3">
      <c r="A9" s="1" t="s">
        <v>11</v>
      </c>
      <c r="B9" s="2">
        <v>2132.44</v>
      </c>
      <c r="C9" s="2">
        <v>2587.46</v>
      </c>
      <c r="D9" s="2">
        <v>3331.77</v>
      </c>
      <c r="E9" s="2">
        <v>4771.51</v>
      </c>
      <c r="F9" s="2">
        <v>6451.65</v>
      </c>
      <c r="G9" s="2">
        <v>3767.77</v>
      </c>
      <c r="H9" s="2">
        <v>4019.04</v>
      </c>
      <c r="I9" s="2">
        <v>4464.55</v>
      </c>
    </row>
    <row r="10" spans="1:9" x14ac:dyDescent="0.3">
      <c r="A10" s="1" t="s">
        <v>12</v>
      </c>
      <c r="B10" s="2">
        <v>2213.9299999999998</v>
      </c>
      <c r="C10" s="2">
        <v>2697.48</v>
      </c>
      <c r="D10" s="2">
        <v>3477.1</v>
      </c>
      <c r="E10" s="2">
        <v>4991.53</v>
      </c>
      <c r="F10" s="2">
        <v>6662.17</v>
      </c>
      <c r="G10" s="2">
        <v>3895.44</v>
      </c>
      <c r="H10" s="2">
        <v>4164.38</v>
      </c>
      <c r="I10" s="2">
        <v>4624.8100000000004</v>
      </c>
    </row>
    <row r="11" spans="1:9" x14ac:dyDescent="0.3">
      <c r="A11" s="1" t="s">
        <v>13</v>
      </c>
      <c r="B11" s="2">
        <v>2296.7800000000002</v>
      </c>
      <c r="C11" s="2">
        <v>2807.49</v>
      </c>
      <c r="D11" s="2">
        <v>3624.77</v>
      </c>
      <c r="E11" s="2">
        <v>5207.5200000000004</v>
      </c>
      <c r="F11" s="2"/>
      <c r="G11" s="2">
        <v>4027.18</v>
      </c>
      <c r="H11" s="2">
        <v>4305.62</v>
      </c>
      <c r="I11" s="2">
        <v>4783.7299999999996</v>
      </c>
    </row>
    <row r="13" spans="1:9" x14ac:dyDescent="0.3">
      <c r="A13" s="1" t="s">
        <v>14</v>
      </c>
    </row>
    <row r="14" spans="1:9" x14ac:dyDescent="0.3">
      <c r="A14" s="1" t="s">
        <v>15</v>
      </c>
      <c r="B14" s="2">
        <v>827.17</v>
      </c>
    </row>
    <row r="15" spans="1:9" x14ac:dyDescent="0.3">
      <c r="A15" s="1" t="s">
        <v>16</v>
      </c>
      <c r="B15" s="2">
        <v>1062.1600000000001</v>
      </c>
    </row>
    <row r="16" spans="1:9" x14ac:dyDescent="0.3">
      <c r="A16" s="1" t="s">
        <v>17</v>
      </c>
      <c r="B16" s="2">
        <v>1318.85</v>
      </c>
    </row>
    <row r="17" spans="1:5" x14ac:dyDescent="0.3">
      <c r="A17" s="1" t="s">
        <v>18</v>
      </c>
      <c r="B17" s="2">
        <v>1568.78</v>
      </c>
    </row>
    <row r="18" spans="1:5" x14ac:dyDescent="0.3">
      <c r="A18" s="1" t="s">
        <v>37</v>
      </c>
      <c r="B18" s="2">
        <v>1116.02</v>
      </c>
    </row>
    <row r="20" spans="1:5" x14ac:dyDescent="0.3">
      <c r="A20" s="1" t="s">
        <v>19</v>
      </c>
      <c r="E20" s="2">
        <v>7.22</v>
      </c>
    </row>
    <row r="21" spans="1:5" x14ac:dyDescent="0.3">
      <c r="E21" s="2"/>
    </row>
    <row r="22" spans="1:5" x14ac:dyDescent="0.3">
      <c r="A22" s="1" t="s">
        <v>20</v>
      </c>
      <c r="E22" s="2"/>
    </row>
    <row r="23" spans="1:5" x14ac:dyDescent="0.3">
      <c r="A23" s="1" t="s">
        <v>21</v>
      </c>
      <c r="E23" s="2">
        <v>2.2000000000000002</v>
      </c>
    </row>
    <row r="24" spans="1:5" x14ac:dyDescent="0.3">
      <c r="A24" s="1" t="s">
        <v>22</v>
      </c>
      <c r="E24" s="2">
        <v>1.66</v>
      </c>
    </row>
    <row r="25" spans="1:5" x14ac:dyDescent="0.3">
      <c r="A25" s="1" t="s">
        <v>23</v>
      </c>
      <c r="E25" s="2">
        <v>2.2000000000000002</v>
      </c>
    </row>
    <row r="26" spans="1:5" x14ac:dyDescent="0.3">
      <c r="A26" s="1" t="s">
        <v>24</v>
      </c>
      <c r="E26" s="2">
        <v>2.67</v>
      </c>
    </row>
    <row r="27" spans="1:5" x14ac:dyDescent="0.3">
      <c r="A27" s="1" t="s">
        <v>25</v>
      </c>
      <c r="E27" s="2">
        <v>1.36</v>
      </c>
    </row>
    <row r="28" spans="1:5" x14ac:dyDescent="0.3">
      <c r="A28" s="1" t="s">
        <v>26</v>
      </c>
      <c r="E28" s="2">
        <v>3.87</v>
      </c>
    </row>
    <row r="29" spans="1:5" x14ac:dyDescent="0.3">
      <c r="A29" s="1" t="s">
        <v>27</v>
      </c>
      <c r="E29" s="1">
        <v>1.96</v>
      </c>
    </row>
    <row r="30" spans="1:5" x14ac:dyDescent="0.3">
      <c r="A30" s="1" t="s">
        <v>28</v>
      </c>
      <c r="E30" s="1">
        <v>4.45</v>
      </c>
    </row>
    <row r="31" spans="1:5" x14ac:dyDescent="0.3">
      <c r="A31" s="1" t="s">
        <v>29</v>
      </c>
      <c r="E31" s="1">
        <v>6.68</v>
      </c>
    </row>
    <row r="32" spans="1:5" x14ac:dyDescent="0.3">
      <c r="A32" s="1" t="s">
        <v>30</v>
      </c>
      <c r="E32" s="2">
        <v>8.9</v>
      </c>
    </row>
    <row r="33" spans="1:5" x14ac:dyDescent="0.3">
      <c r="A33" s="1" t="s">
        <v>31</v>
      </c>
      <c r="E33" s="2">
        <v>12.23</v>
      </c>
    </row>
    <row r="34" spans="1:5" x14ac:dyDescent="0.3">
      <c r="A34" s="1" t="s">
        <v>32</v>
      </c>
      <c r="E34" s="2">
        <v>21.16</v>
      </c>
    </row>
    <row r="35" spans="1:5" x14ac:dyDescent="0.3">
      <c r="A35" s="1" t="s">
        <v>33</v>
      </c>
      <c r="E35" s="2">
        <v>28.93</v>
      </c>
    </row>
    <row r="36" spans="1:5" x14ac:dyDescent="0.3">
      <c r="A36" s="1" t="s">
        <v>34</v>
      </c>
      <c r="E36" s="1">
        <v>12.58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workbookViewId="0">
      <selection activeCell="B4" sqref="B4"/>
    </sheetView>
  </sheetViews>
  <sheetFormatPr baseColWidth="10" defaultColWidth="11.42578125" defaultRowHeight="16.5" x14ac:dyDescent="0.3"/>
  <cols>
    <col min="1" max="1" width="20.5703125" style="1" customWidth="1"/>
    <col min="2" max="3" width="11.5703125" style="1" bestFit="1" customWidth="1"/>
    <col min="4" max="4" width="11.5703125" style="1" customWidth="1"/>
    <col min="5" max="9" width="11.5703125" style="1" bestFit="1" customWidth="1"/>
    <col min="10" max="16384" width="11.42578125" style="1"/>
  </cols>
  <sheetData>
    <row r="1" spans="1:9" s="4" customFormat="1" ht="18.75" x14ac:dyDescent="0.3">
      <c r="A1" s="4" t="s">
        <v>35</v>
      </c>
    </row>
    <row r="2" spans="1:9" s="4" customFormat="1" ht="18.75" x14ac:dyDescent="0.3">
      <c r="A2" s="5" t="s">
        <v>43</v>
      </c>
    </row>
    <row r="3" spans="1:9" s="8" customFormat="1" x14ac:dyDescent="0.3">
      <c r="A3" s="6" t="s">
        <v>36</v>
      </c>
      <c r="B3" s="7">
        <v>9.5000000000000001E-2</v>
      </c>
    </row>
    <row r="5" spans="1:9" x14ac:dyDescent="0.3"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</row>
    <row r="6" spans="1:9" x14ac:dyDescent="0.3">
      <c r="A6" s="1" t="s">
        <v>8</v>
      </c>
      <c r="B6" s="2">
        <f>'2022'!B6*(1+$B$3)</f>
        <v>2082.17535</v>
      </c>
      <c r="C6" s="2">
        <f>'2022'!C6*(1+$B$3)</f>
        <v>2470.3528500000002</v>
      </c>
      <c r="D6" s="2">
        <f>'2022'!D6*(1+$B$3)</f>
        <v>3166.42245</v>
      </c>
      <c r="E6" s="2">
        <f>'2022'!E6*(1+$B$3)</f>
        <v>4510.9072500000002</v>
      </c>
      <c r="F6" s="2">
        <f>'2022'!F6*(1+$B$3)</f>
        <v>6362.5741499999995</v>
      </c>
      <c r="G6" s="2">
        <f>'2022'!G6*(1+$B$3)</f>
        <v>3695.8877999999995</v>
      </c>
      <c r="H6" s="2">
        <f>'2022'!H6*(1+$B$3)</f>
        <v>3932.3530500000002</v>
      </c>
      <c r="I6" s="2">
        <f>'2022'!I6*(1+$B$3)</f>
        <v>4363.6625999999997</v>
      </c>
    </row>
    <row r="7" spans="1:9" x14ac:dyDescent="0.3">
      <c r="A7" s="1" t="s">
        <v>9</v>
      </c>
      <c r="B7" s="2">
        <f>'2022'!B7*(1+$B$3)</f>
        <v>2177.3856000000001</v>
      </c>
      <c r="C7" s="2">
        <f>'2022'!C7*(1+$B$3)</f>
        <v>2590.8357000000001</v>
      </c>
      <c r="D7" s="2">
        <f>'2022'!D7*(1+$B$3)</f>
        <v>3327.0480000000002</v>
      </c>
      <c r="E7" s="2">
        <f>'2022'!E7*(1+$B$3)</f>
        <v>4748.8836000000001</v>
      </c>
      <c r="F7" s="2">
        <f>'2022'!F7*(1+$B$3)</f>
        <v>6596.0719500000005</v>
      </c>
      <c r="G7" s="2">
        <f>'2022'!G7*(1+$B$3)</f>
        <v>3840.165</v>
      </c>
      <c r="H7" s="2">
        <f>'2022'!H7*(1+$B$3)</f>
        <v>4088.5329000000002</v>
      </c>
      <c r="I7" s="2">
        <f>'2022'!I7*(1+$B$3)</f>
        <v>4539.1691999999994</v>
      </c>
    </row>
    <row r="8" spans="1:9" x14ac:dyDescent="0.3">
      <c r="A8" s="1" t="s">
        <v>10</v>
      </c>
      <c r="B8" s="2">
        <f>'2022'!B8*(1+$B$3)</f>
        <v>2247.27945</v>
      </c>
      <c r="C8" s="2">
        <f>'2022'!C8*(1+$B$3)</f>
        <v>2711.2966500000002</v>
      </c>
      <c r="D8" s="2">
        <f>'2022'!D8*(1+$B$3)</f>
        <v>3487.6625999999997</v>
      </c>
      <c r="E8" s="2">
        <f>'2022'!E8*(1+$B$3)</f>
        <v>4991.3056500000002</v>
      </c>
      <c r="F8" s="2">
        <f>'2022'!F8*(1+$B$3)</f>
        <v>6831.0698999999995</v>
      </c>
      <c r="G8" s="2">
        <f>'2022'!G8*(1+$B$3)</f>
        <v>3982.9420499999997</v>
      </c>
      <c r="H8" s="2">
        <f>'2022'!H8*(1+$B$3)</f>
        <v>4247.6692499999999</v>
      </c>
      <c r="I8" s="2">
        <f>'2022'!I8*(1+$B$3)</f>
        <v>4716.1430999999993</v>
      </c>
    </row>
    <row r="9" spans="1:9" x14ac:dyDescent="0.3">
      <c r="A9" s="1" t="s">
        <v>11</v>
      </c>
      <c r="B9" s="2">
        <f>'2022'!B9*(1+$B$3)</f>
        <v>2335.0218</v>
      </c>
      <c r="C9" s="2">
        <f>'2022'!C9*(1+$B$3)</f>
        <v>2833.2687000000001</v>
      </c>
      <c r="D9" s="2">
        <f>'2022'!D9*(1+$B$3)</f>
        <v>3648.2881499999999</v>
      </c>
      <c r="E9" s="2">
        <f>'2022'!E9*(1+$B$3)</f>
        <v>5224.8034500000003</v>
      </c>
      <c r="F9" s="2">
        <f>'2022'!F9*(1+$B$3)</f>
        <v>7064.5567499999997</v>
      </c>
      <c r="G9" s="2">
        <f>'2022'!G9*(1+$B$3)</f>
        <v>4125.7081499999995</v>
      </c>
      <c r="H9" s="2">
        <f>'2022'!H9*(1+$B$3)</f>
        <v>4400.8487999999998</v>
      </c>
      <c r="I9" s="2">
        <f>'2022'!I9*(1+$B$3)</f>
        <v>4888.6822499999998</v>
      </c>
    </row>
    <row r="10" spans="1:9" x14ac:dyDescent="0.3">
      <c r="A10" s="1" t="s">
        <v>12</v>
      </c>
      <c r="B10" s="2">
        <f>'2022'!B10*(1+$B$3)</f>
        <v>2424.25335</v>
      </c>
      <c r="C10" s="2">
        <f>'2022'!C10*(1+$B$3)</f>
        <v>2953.7406000000001</v>
      </c>
      <c r="D10" s="2">
        <f>'2022'!D10*(1+$B$3)</f>
        <v>3807.4244999999996</v>
      </c>
      <c r="E10" s="2">
        <f>'2022'!E10*(1+$B$3)</f>
        <v>5465.7253499999997</v>
      </c>
      <c r="F10" s="2">
        <f>'2022'!F10*(1+$B$3)</f>
        <v>7295.0761499999999</v>
      </c>
      <c r="G10" s="2">
        <f>'2022'!G10*(1+$B$3)</f>
        <v>4265.5068000000001</v>
      </c>
      <c r="H10" s="2">
        <f>'2022'!H10*(1+$B$3)</f>
        <v>4559.9961000000003</v>
      </c>
      <c r="I10" s="2">
        <f>'2022'!I10*(1+$B$3)</f>
        <v>5064.1669500000007</v>
      </c>
    </row>
    <row r="11" spans="1:9" x14ac:dyDescent="0.3">
      <c r="A11" s="1" t="s">
        <v>13</v>
      </c>
      <c r="B11" s="2">
        <f>'2022'!B11*(1+$B$3)</f>
        <v>2514.9741000000004</v>
      </c>
      <c r="C11" s="2">
        <f>'2022'!C11*(1+$B$3)</f>
        <v>3074.2015499999998</v>
      </c>
      <c r="D11" s="2">
        <f>'2022'!D11*(1+$B$3)</f>
        <v>3969.1231499999999</v>
      </c>
      <c r="E11" s="2">
        <f>'2022'!E11*(1+$B$3)</f>
        <v>5702.2344000000003</v>
      </c>
      <c r="F11" s="2"/>
      <c r="G11" s="2">
        <f>'2022'!G11*(1+$B$3)</f>
        <v>4409.7620999999999</v>
      </c>
      <c r="H11" s="2">
        <f>'2022'!H11*(1+$B$3)</f>
        <v>4714.6538999999993</v>
      </c>
      <c r="I11" s="2">
        <f>'2022'!I11*(1+$B$3)</f>
        <v>5238.1843499999995</v>
      </c>
    </row>
    <row r="13" spans="1:9" x14ac:dyDescent="0.3">
      <c r="A13" s="1" t="s">
        <v>14</v>
      </c>
    </row>
    <row r="14" spans="1:9" x14ac:dyDescent="0.3">
      <c r="A14" s="1" t="s">
        <v>15</v>
      </c>
      <c r="B14" s="2">
        <f>'2022'!B14*(1+$B$3)</f>
        <v>905.75114999999994</v>
      </c>
    </row>
    <row r="15" spans="1:9" x14ac:dyDescent="0.3">
      <c r="A15" s="1" t="s">
        <v>16</v>
      </c>
      <c r="B15" s="2">
        <f>'2022'!B15*(1+$B$3)</f>
        <v>1163.0652</v>
      </c>
    </row>
    <row r="16" spans="1:9" x14ac:dyDescent="0.3">
      <c r="A16" s="1" t="s">
        <v>17</v>
      </c>
      <c r="B16" s="2">
        <f>'2022'!B16*(1+$B$3)</f>
        <v>1444.1407499999998</v>
      </c>
    </row>
    <row r="17" spans="1:5" x14ac:dyDescent="0.3">
      <c r="A17" s="1" t="s">
        <v>18</v>
      </c>
      <c r="B17" s="2">
        <f>'2022'!B17*(1+$B$3)</f>
        <v>1717.8140999999998</v>
      </c>
    </row>
    <row r="18" spans="1:5" x14ac:dyDescent="0.3">
      <c r="B18" s="2"/>
    </row>
    <row r="19" spans="1:5" x14ac:dyDescent="0.3">
      <c r="A19" s="1" t="s">
        <v>37</v>
      </c>
      <c r="B19" s="2">
        <f>'2022'!B18*(1+$B$3)</f>
        <v>1222.0418999999999</v>
      </c>
    </row>
    <row r="21" spans="1:5" x14ac:dyDescent="0.3">
      <c r="A21" s="1" t="s">
        <v>20</v>
      </c>
    </row>
    <row r="22" spans="1:5" x14ac:dyDescent="0.3">
      <c r="A22" s="1" t="s">
        <v>21</v>
      </c>
      <c r="E22" s="2">
        <f>'2022'!E23</f>
        <v>2.2000000000000002</v>
      </c>
    </row>
    <row r="23" spans="1:5" x14ac:dyDescent="0.3">
      <c r="A23" s="1" t="s">
        <v>22</v>
      </c>
      <c r="E23" s="2">
        <f>'2022'!E24</f>
        <v>1.66</v>
      </c>
    </row>
    <row r="24" spans="1:5" x14ac:dyDescent="0.3">
      <c r="A24" s="1" t="s">
        <v>23</v>
      </c>
      <c r="E24" s="2">
        <f>'2022'!E25</f>
        <v>2.2000000000000002</v>
      </c>
    </row>
    <row r="25" spans="1:5" x14ac:dyDescent="0.3">
      <c r="A25" s="1" t="s">
        <v>24</v>
      </c>
      <c r="E25" s="2">
        <f>'2022'!E26</f>
        <v>2.67</v>
      </c>
    </row>
    <row r="26" spans="1:5" x14ac:dyDescent="0.3">
      <c r="A26" s="1" t="s">
        <v>25</v>
      </c>
      <c r="E26" s="2">
        <f>'2022'!E27</f>
        <v>1.36</v>
      </c>
    </row>
    <row r="27" spans="1:5" x14ac:dyDescent="0.3">
      <c r="A27" s="1" t="s">
        <v>26</v>
      </c>
      <c r="E27" s="2">
        <f>'2022'!E28</f>
        <v>3.87</v>
      </c>
    </row>
    <row r="28" spans="1:5" x14ac:dyDescent="0.3">
      <c r="A28" s="1" t="s">
        <v>27</v>
      </c>
      <c r="E28" s="2">
        <f>'2022'!E29</f>
        <v>1.96</v>
      </c>
    </row>
    <row r="29" spans="1:5" x14ac:dyDescent="0.3">
      <c r="A29" s="1" t="s">
        <v>28</v>
      </c>
      <c r="E29" s="2">
        <f>'2022'!E30</f>
        <v>4.45</v>
      </c>
    </row>
    <row r="30" spans="1:5" x14ac:dyDescent="0.3">
      <c r="A30" s="1" t="s">
        <v>29</v>
      </c>
      <c r="E30" s="2">
        <f>'2022'!E31</f>
        <v>6.68</v>
      </c>
    </row>
    <row r="31" spans="1:5" x14ac:dyDescent="0.3">
      <c r="A31" s="1" t="s">
        <v>30</v>
      </c>
      <c r="E31" s="2">
        <f>'2022'!E32</f>
        <v>8.9</v>
      </c>
    </row>
    <row r="32" spans="1:5" x14ac:dyDescent="0.3">
      <c r="A32" s="1" t="s">
        <v>31</v>
      </c>
      <c r="E32" s="2">
        <f>'2022'!E33</f>
        <v>12.23</v>
      </c>
    </row>
    <row r="33" spans="1:5" x14ac:dyDescent="0.3">
      <c r="A33" s="1" t="s">
        <v>32</v>
      </c>
      <c r="E33" s="2">
        <f>'2022'!E34</f>
        <v>21.16</v>
      </c>
    </row>
    <row r="34" spans="1:5" x14ac:dyDescent="0.3">
      <c r="A34" s="1" t="s">
        <v>33</v>
      </c>
      <c r="E34" s="2">
        <f>'2022'!E35</f>
        <v>28.93</v>
      </c>
    </row>
    <row r="37" spans="1:5" x14ac:dyDescent="0.3">
      <c r="A37" s="1" t="s">
        <v>41</v>
      </c>
      <c r="E37" s="2"/>
    </row>
    <row r="38" spans="1:5" x14ac:dyDescent="0.3">
      <c r="A38" s="1" t="s">
        <v>19</v>
      </c>
      <c r="E38" s="2">
        <f>'2022'!E20*(1+$B$3)</f>
        <v>7.9058999999999999</v>
      </c>
    </row>
    <row r="39" spans="1:5" x14ac:dyDescent="0.3">
      <c r="A39" s="1" t="s">
        <v>34</v>
      </c>
      <c r="E39" s="2">
        <f>'2022'!E36*(1+$B$3)</f>
        <v>13.7751</v>
      </c>
    </row>
    <row r="40" spans="1:5" x14ac:dyDescent="0.3">
      <c r="A40" s="1" t="s">
        <v>39</v>
      </c>
      <c r="E40" s="2">
        <v>29.6</v>
      </c>
    </row>
    <row r="41" spans="1:5" x14ac:dyDescent="0.3">
      <c r="A41" s="1" t="s">
        <v>40</v>
      </c>
      <c r="E41" s="13">
        <v>16.100000000000001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tabSelected="1" zoomScaleNormal="100" workbookViewId="0"/>
  </sheetViews>
  <sheetFormatPr baseColWidth="10" defaultColWidth="11.42578125" defaultRowHeight="16.5" x14ac:dyDescent="0.3"/>
  <cols>
    <col min="1" max="1" width="24.85546875" style="1" customWidth="1"/>
    <col min="2" max="3" width="11.5703125" style="1" bestFit="1" customWidth="1"/>
    <col min="4" max="4" width="11.5703125" style="1" customWidth="1"/>
    <col min="5" max="9" width="11.5703125" style="1" bestFit="1" customWidth="1"/>
    <col min="10" max="16384" width="11.42578125" style="1"/>
  </cols>
  <sheetData>
    <row r="1" spans="1:9" s="4" customFormat="1" ht="18.75" x14ac:dyDescent="0.3">
      <c r="A1" s="4" t="s">
        <v>35</v>
      </c>
    </row>
    <row r="2" spans="1:9" s="4" customFormat="1" ht="18.75" x14ac:dyDescent="0.3">
      <c r="A2" s="5" t="s">
        <v>43</v>
      </c>
    </row>
    <row r="3" spans="1:9" s="8" customFormat="1" x14ac:dyDescent="0.3">
      <c r="A3" s="6" t="s">
        <v>36</v>
      </c>
      <c r="B3" s="7">
        <f>'2023u'!B3</f>
        <v>9.5000000000000001E-2</v>
      </c>
    </row>
    <row r="5" spans="1:9" x14ac:dyDescent="0.3">
      <c r="A5" s="9"/>
      <c r="B5" s="10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</row>
    <row r="6" spans="1:9" x14ac:dyDescent="0.3">
      <c r="A6" s="9" t="s">
        <v>8</v>
      </c>
      <c r="B6" s="11">
        <f>ROUNDUP('2023u'!B6,0)</f>
        <v>2083</v>
      </c>
      <c r="C6" s="11">
        <f>ROUNDUP('2023u'!C6,0)</f>
        <v>2471</v>
      </c>
      <c r="D6" s="11">
        <f>ROUNDUP('2023u'!D6,0)</f>
        <v>3167</v>
      </c>
      <c r="E6" s="11">
        <f>ROUNDUP('2023u'!E6,0)</f>
        <v>4511</v>
      </c>
      <c r="F6" s="11">
        <f>ROUNDUP('2023u'!F6,0)</f>
        <v>6363</v>
      </c>
      <c r="G6" s="11">
        <f>ROUNDUP('2023u'!G6,0)</f>
        <v>3696</v>
      </c>
      <c r="H6" s="11">
        <f>ROUNDUP('2023u'!H6,0)</f>
        <v>3933</v>
      </c>
      <c r="I6" s="11">
        <f>ROUNDUP('2023u'!I6,0)</f>
        <v>4364</v>
      </c>
    </row>
    <row r="7" spans="1:9" x14ac:dyDescent="0.3">
      <c r="A7" s="9" t="s">
        <v>9</v>
      </c>
      <c r="B7" s="11">
        <f>ROUNDUP('2023u'!B7,0)</f>
        <v>2178</v>
      </c>
      <c r="C7" s="11">
        <f>ROUNDUP('2023u'!C7,0)</f>
        <v>2591</v>
      </c>
      <c r="D7" s="11">
        <f>ROUNDUP('2023u'!D7,0)</f>
        <v>3328</v>
      </c>
      <c r="E7" s="11">
        <f>ROUNDUP('2023u'!E7,0)</f>
        <v>4749</v>
      </c>
      <c r="F7" s="11">
        <f>ROUNDUP('2023u'!F7,0)</f>
        <v>6597</v>
      </c>
      <c r="G7" s="11">
        <f>ROUNDUP('2023u'!G7,0)</f>
        <v>3841</v>
      </c>
      <c r="H7" s="11">
        <f>ROUNDUP('2023u'!H7,0)</f>
        <v>4089</v>
      </c>
      <c r="I7" s="11">
        <f>ROUNDUP('2023u'!I7,0)</f>
        <v>4540</v>
      </c>
    </row>
    <row r="8" spans="1:9" x14ac:dyDescent="0.3">
      <c r="A8" s="9" t="s">
        <v>10</v>
      </c>
      <c r="B8" s="11">
        <f>ROUNDUP('2023u'!B8,0)</f>
        <v>2248</v>
      </c>
      <c r="C8" s="11">
        <f>ROUNDUP('2023u'!C8,0)</f>
        <v>2712</v>
      </c>
      <c r="D8" s="11">
        <f>ROUNDUP('2023u'!D8,0)</f>
        <v>3488</v>
      </c>
      <c r="E8" s="11">
        <f>ROUNDUP('2023u'!E8,0)</f>
        <v>4992</v>
      </c>
      <c r="F8" s="11">
        <f>ROUNDUP('2023u'!F8,0)</f>
        <v>6832</v>
      </c>
      <c r="G8" s="11">
        <f>ROUNDUP('2023u'!G8,0)</f>
        <v>3983</v>
      </c>
      <c r="H8" s="11">
        <f>ROUNDUP('2023u'!H8,0)</f>
        <v>4248</v>
      </c>
      <c r="I8" s="11">
        <f>ROUNDUP('2023u'!I8,0)</f>
        <v>4717</v>
      </c>
    </row>
    <row r="9" spans="1:9" x14ac:dyDescent="0.3">
      <c r="A9" s="9" t="s">
        <v>11</v>
      </c>
      <c r="B9" s="11">
        <f>ROUNDUP('2023u'!B9,0)</f>
        <v>2336</v>
      </c>
      <c r="C9" s="11">
        <f>ROUNDUP('2023u'!C9,0)</f>
        <v>2834</v>
      </c>
      <c r="D9" s="11">
        <f>ROUNDUP('2023u'!D9,0)</f>
        <v>3649</v>
      </c>
      <c r="E9" s="11">
        <f>ROUNDUP('2023u'!E9,0)</f>
        <v>5225</v>
      </c>
      <c r="F9" s="11">
        <f>ROUNDUP('2023u'!F9,0)</f>
        <v>7065</v>
      </c>
      <c r="G9" s="11">
        <f>ROUNDUP('2023u'!G9,0)</f>
        <v>4126</v>
      </c>
      <c r="H9" s="11">
        <f>ROUNDUP('2023u'!H9,0)</f>
        <v>4401</v>
      </c>
      <c r="I9" s="11">
        <f>ROUNDUP('2023u'!I9,0)</f>
        <v>4889</v>
      </c>
    </row>
    <row r="10" spans="1:9" x14ac:dyDescent="0.3">
      <c r="A10" s="9" t="s">
        <v>12</v>
      </c>
      <c r="B10" s="11">
        <f>ROUNDUP('2023u'!B10,0)</f>
        <v>2425</v>
      </c>
      <c r="C10" s="11">
        <f>ROUNDUP('2023u'!C10,0)</f>
        <v>2954</v>
      </c>
      <c r="D10" s="11">
        <f>ROUNDUP('2023u'!D10,0)</f>
        <v>3808</v>
      </c>
      <c r="E10" s="11">
        <f>ROUNDUP('2023u'!E10,0)</f>
        <v>5466</v>
      </c>
      <c r="F10" s="11">
        <f>ROUNDUP('2023u'!F10,0)</f>
        <v>7296</v>
      </c>
      <c r="G10" s="11">
        <f>ROUNDUP('2023u'!G10,0)</f>
        <v>4266</v>
      </c>
      <c r="H10" s="11">
        <f>ROUNDUP('2023u'!H10,0)</f>
        <v>4560</v>
      </c>
      <c r="I10" s="11">
        <f>ROUNDUP('2023u'!I10,0)</f>
        <v>5065</v>
      </c>
    </row>
    <row r="11" spans="1:9" x14ac:dyDescent="0.3">
      <c r="A11" s="9" t="s">
        <v>13</v>
      </c>
      <c r="B11" s="11">
        <f>ROUNDUP('2023u'!B11,0)</f>
        <v>2515</v>
      </c>
      <c r="C11" s="11">
        <f>ROUNDUP('2023u'!C11,0)</f>
        <v>3075</v>
      </c>
      <c r="D11" s="11">
        <f>ROUNDUP('2023u'!D11,0)</f>
        <v>3970</v>
      </c>
      <c r="E11" s="11">
        <f>ROUNDUP('2023u'!E11,0)</f>
        <v>5703</v>
      </c>
      <c r="F11" s="12"/>
      <c r="G11" s="11">
        <f>ROUNDUP('2023u'!G11,0)</f>
        <v>4410</v>
      </c>
      <c r="H11" s="11">
        <f>ROUNDUP('2023u'!H11,0)</f>
        <v>4715</v>
      </c>
      <c r="I11" s="11">
        <f>ROUNDUP('2023u'!I11,0)</f>
        <v>5239</v>
      </c>
    </row>
    <row r="13" spans="1:9" x14ac:dyDescent="0.3">
      <c r="A13" s="9" t="s">
        <v>14</v>
      </c>
      <c r="B13" s="9"/>
      <c r="D13" s="1" t="s">
        <v>20</v>
      </c>
    </row>
    <row r="14" spans="1:9" x14ac:dyDescent="0.3">
      <c r="A14" s="9" t="s">
        <v>15</v>
      </c>
      <c r="B14" s="11">
        <f>ROUNDUP('2023u'!B14,0)</f>
        <v>906</v>
      </c>
      <c r="D14" s="1" t="s">
        <v>21</v>
      </c>
      <c r="H14" s="2">
        <f>'2022'!E23</f>
        <v>2.2000000000000002</v>
      </c>
    </row>
    <row r="15" spans="1:9" x14ac:dyDescent="0.3">
      <c r="A15" s="9" t="s">
        <v>16</v>
      </c>
      <c r="B15" s="11">
        <f>ROUNDUP('2023u'!B15,0)</f>
        <v>1164</v>
      </c>
      <c r="D15" s="1" t="s">
        <v>22</v>
      </c>
      <c r="H15" s="2">
        <f>'2022'!E24</f>
        <v>1.66</v>
      </c>
    </row>
    <row r="16" spans="1:9" x14ac:dyDescent="0.3">
      <c r="A16" s="9" t="s">
        <v>17</v>
      </c>
      <c r="B16" s="11">
        <f>ROUNDUP('2023u'!B16,0)</f>
        <v>1445</v>
      </c>
      <c r="D16" s="1" t="s">
        <v>23</v>
      </c>
      <c r="H16" s="2">
        <f>'2022'!E25</f>
        <v>2.2000000000000002</v>
      </c>
    </row>
    <row r="17" spans="1:8" x14ac:dyDescent="0.3">
      <c r="A17" s="9" t="s">
        <v>18</v>
      </c>
      <c r="B17" s="11">
        <f>ROUNDUP('2023u'!B17,0)</f>
        <v>1718</v>
      </c>
      <c r="D17" s="1" t="s">
        <v>24</v>
      </c>
      <c r="H17" s="2">
        <f>'2022'!E26</f>
        <v>2.67</v>
      </c>
    </row>
    <row r="18" spans="1:8" x14ac:dyDescent="0.3">
      <c r="D18" s="1" t="s">
        <v>25</v>
      </c>
      <c r="H18" s="2">
        <f>'2022'!E27</f>
        <v>1.36</v>
      </c>
    </row>
    <row r="19" spans="1:8" x14ac:dyDescent="0.3">
      <c r="A19" s="1" t="s">
        <v>37</v>
      </c>
      <c r="B19" s="2">
        <f>ROUNDUP('2023u'!B19,0)</f>
        <v>1223</v>
      </c>
      <c r="D19" s="1" t="s">
        <v>26</v>
      </c>
      <c r="H19" s="2">
        <f>'2022'!E28</f>
        <v>3.87</v>
      </c>
    </row>
    <row r="20" spans="1:8" x14ac:dyDescent="0.3">
      <c r="D20" s="1" t="s">
        <v>38</v>
      </c>
      <c r="H20" s="2">
        <f>'2022'!E29</f>
        <v>1.96</v>
      </c>
    </row>
    <row r="21" spans="1:8" x14ac:dyDescent="0.3">
      <c r="A21" s="1" t="s">
        <v>41</v>
      </c>
      <c r="D21" s="1" t="s">
        <v>28</v>
      </c>
      <c r="H21" s="2">
        <f>'2022'!E30</f>
        <v>4.45</v>
      </c>
    </row>
    <row r="22" spans="1:8" x14ac:dyDescent="0.3">
      <c r="A22" s="1" t="s">
        <v>19</v>
      </c>
      <c r="B22" s="2">
        <f>'2023u'!E38</f>
        <v>7.9058999999999999</v>
      </c>
      <c r="D22" s="1" t="s">
        <v>29</v>
      </c>
      <c r="H22" s="2">
        <f>'2022'!E31</f>
        <v>6.68</v>
      </c>
    </row>
    <row r="23" spans="1:8" x14ac:dyDescent="0.3">
      <c r="A23" s="1" t="s">
        <v>34</v>
      </c>
      <c r="B23" s="2">
        <f>'2023u'!E39</f>
        <v>13.7751</v>
      </c>
      <c r="D23" s="1" t="s">
        <v>30</v>
      </c>
      <c r="H23" s="2">
        <f>'2022'!E32</f>
        <v>8.9</v>
      </c>
    </row>
    <row r="24" spans="1:8" x14ac:dyDescent="0.3">
      <c r="A24" s="1" t="s">
        <v>39</v>
      </c>
      <c r="B24" s="13">
        <v>32</v>
      </c>
      <c r="D24" s="1" t="s">
        <v>31</v>
      </c>
      <c r="H24" s="2">
        <f>'2022'!E33</f>
        <v>12.23</v>
      </c>
    </row>
    <row r="25" spans="1:8" x14ac:dyDescent="0.3">
      <c r="A25" s="1" t="s">
        <v>40</v>
      </c>
      <c r="B25" s="13">
        <v>17.3</v>
      </c>
      <c r="D25" s="1" t="s">
        <v>32</v>
      </c>
      <c r="H25" s="2">
        <f>'2022'!E34</f>
        <v>21.16</v>
      </c>
    </row>
    <row r="26" spans="1:8" x14ac:dyDescent="0.3">
      <c r="D26" s="1" t="s">
        <v>33</v>
      </c>
      <c r="H26" s="2">
        <f>'2022'!E35</f>
        <v>28.93</v>
      </c>
    </row>
    <row r="38" spans="5:5" x14ac:dyDescent="0.3">
      <c r="E38" s="2"/>
    </row>
    <row r="39" spans="5:5" x14ac:dyDescent="0.3">
      <c r="E39" s="2"/>
    </row>
    <row r="40" spans="5:5" x14ac:dyDescent="0.3">
      <c r="E40" s="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0"/>
  <sheetViews>
    <sheetView workbookViewId="0">
      <selection activeCell="B3" sqref="B3"/>
    </sheetView>
  </sheetViews>
  <sheetFormatPr baseColWidth="10" defaultColWidth="11.42578125" defaultRowHeight="16.5" x14ac:dyDescent="0.3"/>
  <cols>
    <col min="1" max="1" width="20.5703125" style="1" customWidth="1"/>
    <col min="2" max="3" width="11.5703125" style="1" bestFit="1" customWidth="1"/>
    <col min="4" max="4" width="11.5703125" style="1" customWidth="1"/>
    <col min="5" max="9" width="11.5703125" style="1" bestFit="1" customWidth="1"/>
    <col min="10" max="16384" width="11.42578125" style="1"/>
  </cols>
  <sheetData>
    <row r="1" spans="1:9" s="4" customFormat="1" ht="18.75" x14ac:dyDescent="0.3">
      <c r="A1" s="4" t="s">
        <v>35</v>
      </c>
    </row>
    <row r="2" spans="1:9" s="4" customFormat="1" ht="18.75" x14ac:dyDescent="0.3">
      <c r="A2" s="5" t="s">
        <v>43</v>
      </c>
    </row>
    <row r="3" spans="1:9" s="8" customFormat="1" x14ac:dyDescent="0.3">
      <c r="A3" s="6" t="s">
        <v>36</v>
      </c>
      <c r="B3" s="7">
        <v>4.1000000000000002E-2</v>
      </c>
    </row>
    <row r="5" spans="1:9" x14ac:dyDescent="0.3"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</row>
    <row r="6" spans="1:9" x14ac:dyDescent="0.3">
      <c r="A6" s="1" t="s">
        <v>8</v>
      </c>
      <c r="B6" s="2"/>
      <c r="C6" s="2">
        <f>'2023u'!C6*(1+$B$3)</f>
        <v>2571.6373168499999</v>
      </c>
      <c r="D6" s="2">
        <f>'2023u'!D6*(1+$B$3)</f>
        <v>3296.2457704499998</v>
      </c>
      <c r="E6" s="2">
        <f>'2023u'!E6*(1+$B$3)</f>
        <v>4695.8544472499998</v>
      </c>
      <c r="F6" s="2">
        <f>'2023u'!F6*(1+$B$3)</f>
        <v>6623.4396901499986</v>
      </c>
      <c r="G6" s="2">
        <f>'2023u'!G6*(1+$B$3)</f>
        <v>3847.4191997999992</v>
      </c>
      <c r="H6" s="2">
        <f>'2023u'!H6*(1+$B$3)</f>
        <v>4093.57952505</v>
      </c>
      <c r="I6" s="2">
        <f>'2023u'!I6*(1+$B$3)</f>
        <v>4542.5727665999993</v>
      </c>
    </row>
    <row r="7" spans="1:9" x14ac:dyDescent="0.3">
      <c r="A7" s="1" t="s">
        <v>9</v>
      </c>
      <c r="B7" s="2"/>
      <c r="C7" s="2">
        <f>'2023u'!C7*(1+$B$3)</f>
        <v>2697.0599637</v>
      </c>
      <c r="D7" s="2">
        <f>'2023u'!D7*(1+$B$3)</f>
        <v>3463.456968</v>
      </c>
      <c r="E7" s="2">
        <f>'2023u'!E7*(1+$B$3)</f>
        <v>4943.5878275999994</v>
      </c>
      <c r="F7" s="2">
        <f>'2023u'!F7*(1+$B$3)</f>
        <v>6866.5108999499998</v>
      </c>
      <c r="G7" s="2">
        <f>'2023u'!G7*(1+$B$3)</f>
        <v>3997.6117649999997</v>
      </c>
      <c r="H7" s="2">
        <f>'2023u'!H7*(1+$B$3)</f>
        <v>4256.1627489000002</v>
      </c>
      <c r="I7" s="2">
        <f>'2023u'!I7*(1+$B$3)</f>
        <v>4725.2751371999993</v>
      </c>
    </row>
    <row r="8" spans="1:9" x14ac:dyDescent="0.3">
      <c r="A8" s="1" t="s">
        <v>10</v>
      </c>
      <c r="B8" s="2"/>
      <c r="C8" s="2">
        <f>'2023u'!C8*(1+$B$3)</f>
        <v>2822.45981265</v>
      </c>
      <c r="D8" s="2">
        <f>'2023u'!D8*(1+$B$3)</f>
        <v>3630.6567665999992</v>
      </c>
      <c r="E8" s="2">
        <f>'2023u'!E8*(1+$B$3)</f>
        <v>5195.9491816499994</v>
      </c>
      <c r="F8" s="2">
        <f>'2023u'!F8*(1+$B$3)</f>
        <v>7111.1437658999994</v>
      </c>
      <c r="G8" s="2">
        <f>'2023u'!G8*(1+$B$3)</f>
        <v>4146.2426740499996</v>
      </c>
      <c r="H8" s="2">
        <f>'2023u'!H8*(1+$B$3)</f>
        <v>4421.8236892499999</v>
      </c>
      <c r="I8" s="2">
        <f>'2023u'!I8*(1+$B$3)</f>
        <v>4909.5049670999988</v>
      </c>
    </row>
    <row r="9" spans="1:9" x14ac:dyDescent="0.3">
      <c r="A9" s="1" t="s">
        <v>11</v>
      </c>
      <c r="B9" s="2"/>
      <c r="C9" s="2">
        <f>'2023u'!C9*(1+$B$3)</f>
        <v>2949.4327166999997</v>
      </c>
      <c r="D9" s="2">
        <f>'2023u'!D9*(1+$B$3)</f>
        <v>3797.8679641499998</v>
      </c>
      <c r="E9" s="2">
        <f>'2023u'!E9*(1+$B$3)</f>
        <v>5439.0203914499998</v>
      </c>
      <c r="F9" s="2">
        <f>'2023u'!F9*(1+$B$3)</f>
        <v>7354.2035767499992</v>
      </c>
      <c r="G9" s="2">
        <f>'2023u'!G9*(1+$B$3)</f>
        <v>4294.8621841499989</v>
      </c>
      <c r="H9" s="2">
        <f>'2023u'!H9*(1+$B$3)</f>
        <v>4581.2836007999995</v>
      </c>
      <c r="I9" s="2">
        <f>'2023u'!I9*(1+$B$3)</f>
        <v>5089.1182222499992</v>
      </c>
    </row>
    <row r="10" spans="1:9" x14ac:dyDescent="0.3">
      <c r="A10" s="1" t="s">
        <v>12</v>
      </c>
      <c r="B10" s="2"/>
      <c r="C10" s="2">
        <f>'2023u'!C10*(1+$B$3)</f>
        <v>3074.8439645999997</v>
      </c>
      <c r="D10" s="2">
        <f>'2023u'!D10*(1+$B$3)</f>
        <v>3963.5289044999995</v>
      </c>
      <c r="E10" s="2">
        <f>'2023u'!E10*(1+$B$3)</f>
        <v>5689.8200893499989</v>
      </c>
      <c r="F10" s="2">
        <f>'2023u'!F10*(1+$B$3)</f>
        <v>7594.1742721499995</v>
      </c>
      <c r="G10" s="2">
        <f>'2023u'!G10*(1+$B$3)</f>
        <v>4440.3925787999997</v>
      </c>
      <c r="H10" s="2">
        <f>'2023u'!H10*(1+$B$3)</f>
        <v>4746.9559400999997</v>
      </c>
      <c r="I10" s="2">
        <f>'2023u'!I10*(1+$B$3)</f>
        <v>5271.79779495</v>
      </c>
    </row>
    <row r="11" spans="1:9" x14ac:dyDescent="0.3">
      <c r="A11" s="1" t="s">
        <v>13</v>
      </c>
      <c r="B11" s="2"/>
      <c r="C11" s="2">
        <f>'2023u'!C11*(1+$B$3)</f>
        <v>3200.2438135499997</v>
      </c>
      <c r="D11" s="2">
        <f>'2023u'!D11*(1+$B$3)</f>
        <v>4131.8571991499994</v>
      </c>
      <c r="E11" s="2">
        <f>'2023u'!E11*(1+$B$3)</f>
        <v>5936.0260103999999</v>
      </c>
      <c r="F11" s="2"/>
      <c r="G11" s="2">
        <f>'2023u'!G11*(1+$B$3)</f>
        <v>4590.5623460999996</v>
      </c>
      <c r="H11" s="2">
        <f>'2023u'!H11*(1+$B$3)</f>
        <v>4907.9547098999992</v>
      </c>
      <c r="I11" s="2">
        <f>'2023u'!I11*(1+$B$3)</f>
        <v>5452.9499083499995</v>
      </c>
    </row>
    <row r="13" spans="1:9" x14ac:dyDescent="0.3">
      <c r="A13" s="1" t="s">
        <v>14</v>
      </c>
    </row>
    <row r="14" spans="1:9" x14ac:dyDescent="0.3">
      <c r="A14" s="1" t="s">
        <v>15</v>
      </c>
      <c r="B14" s="2">
        <f>'2023u'!B14*(1+$B$3)</f>
        <v>942.88694714999986</v>
      </c>
    </row>
    <row r="15" spans="1:9" x14ac:dyDescent="0.3">
      <c r="A15" s="1" t="s">
        <v>16</v>
      </c>
      <c r="B15" s="2">
        <f>'2023u'!B15*(1+$B$3)</f>
        <v>1210.7508731999999</v>
      </c>
    </row>
    <row r="16" spans="1:9" x14ac:dyDescent="0.3">
      <c r="A16" s="1" t="s">
        <v>17</v>
      </c>
      <c r="B16" s="2">
        <f>'2023u'!B16*(1+$B$3)</f>
        <v>1503.3505207499998</v>
      </c>
    </row>
    <row r="17" spans="1:5" x14ac:dyDescent="0.3">
      <c r="A17" s="1" t="s">
        <v>18</v>
      </c>
      <c r="B17" s="2">
        <f>'2023u'!B17*(1+$B$3)</f>
        <v>1788.2444780999997</v>
      </c>
    </row>
    <row r="18" spans="1:5" x14ac:dyDescent="0.3">
      <c r="B18" s="2"/>
    </row>
    <row r="19" spans="1:5" x14ac:dyDescent="0.3">
      <c r="A19" s="1" t="s">
        <v>37</v>
      </c>
      <c r="B19" s="2">
        <f>'2023u'!B19*(1+$B$3)</f>
        <v>1272.1456178999999</v>
      </c>
    </row>
    <row r="21" spans="1:5" x14ac:dyDescent="0.3">
      <c r="A21" s="1" t="s">
        <v>20</v>
      </c>
    </row>
    <row r="22" spans="1:5" x14ac:dyDescent="0.3">
      <c r="A22" s="1" t="s">
        <v>21</v>
      </c>
      <c r="E22" s="2">
        <f>'2022'!E23</f>
        <v>2.2000000000000002</v>
      </c>
    </row>
    <row r="23" spans="1:5" x14ac:dyDescent="0.3">
      <c r="A23" s="1" t="s">
        <v>22</v>
      </c>
      <c r="E23" s="2">
        <f>'2022'!E24</f>
        <v>1.66</v>
      </c>
    </row>
    <row r="24" spans="1:5" x14ac:dyDescent="0.3">
      <c r="A24" s="1" t="s">
        <v>23</v>
      </c>
      <c r="E24" s="2">
        <f>'2022'!E25</f>
        <v>2.2000000000000002</v>
      </c>
    </row>
    <row r="25" spans="1:5" x14ac:dyDescent="0.3">
      <c r="A25" s="1" t="s">
        <v>24</v>
      </c>
      <c r="E25" s="2">
        <f>'2022'!E26</f>
        <v>2.67</v>
      </c>
    </row>
    <row r="26" spans="1:5" x14ac:dyDescent="0.3">
      <c r="A26" s="1" t="s">
        <v>25</v>
      </c>
      <c r="E26" s="2">
        <f>'2022'!E27</f>
        <v>1.36</v>
      </c>
    </row>
    <row r="27" spans="1:5" x14ac:dyDescent="0.3">
      <c r="A27" s="1" t="s">
        <v>26</v>
      </c>
      <c r="E27" s="2">
        <f>'2022'!E28</f>
        <v>3.87</v>
      </c>
    </row>
    <row r="28" spans="1:5" x14ac:dyDescent="0.3">
      <c r="A28" s="1" t="s">
        <v>27</v>
      </c>
      <c r="E28" s="2">
        <f>'2022'!E29</f>
        <v>1.96</v>
      </c>
    </row>
    <row r="29" spans="1:5" x14ac:dyDescent="0.3">
      <c r="A29" s="1" t="s">
        <v>28</v>
      </c>
      <c r="E29" s="2">
        <f>'2022'!E30</f>
        <v>4.45</v>
      </c>
    </row>
    <row r="30" spans="1:5" x14ac:dyDescent="0.3">
      <c r="A30" s="1" t="s">
        <v>29</v>
      </c>
      <c r="E30" s="2">
        <f>'2022'!E31</f>
        <v>6.68</v>
      </c>
    </row>
    <row r="31" spans="1:5" x14ac:dyDescent="0.3">
      <c r="A31" s="1" t="s">
        <v>30</v>
      </c>
      <c r="E31" s="2">
        <f>'2022'!E32</f>
        <v>8.9</v>
      </c>
    </row>
    <row r="32" spans="1:5" x14ac:dyDescent="0.3">
      <c r="A32" s="1" t="s">
        <v>31</v>
      </c>
      <c r="E32" s="2">
        <f>'2022'!E33</f>
        <v>12.23</v>
      </c>
    </row>
    <row r="33" spans="1:5" x14ac:dyDescent="0.3">
      <c r="A33" s="1" t="s">
        <v>32</v>
      </c>
      <c r="E33" s="2">
        <f>'2022'!E34</f>
        <v>21.16</v>
      </c>
    </row>
    <row r="34" spans="1:5" x14ac:dyDescent="0.3">
      <c r="A34" s="1" t="s">
        <v>33</v>
      </c>
      <c r="E34" s="2">
        <f>'2022'!E35</f>
        <v>28.93</v>
      </c>
    </row>
    <row r="36" spans="1:5" x14ac:dyDescent="0.3">
      <c r="A36" s="1" t="s">
        <v>41</v>
      </c>
    </row>
    <row r="37" spans="1:5" x14ac:dyDescent="0.3">
      <c r="A37" s="1" t="s">
        <v>19</v>
      </c>
      <c r="E37" s="2">
        <f>'2023u'!E38*(1+$B$3)</f>
        <v>8.2300418999999998</v>
      </c>
    </row>
    <row r="38" spans="1:5" x14ac:dyDescent="0.3">
      <c r="A38" s="1" t="s">
        <v>34</v>
      </c>
      <c r="E38" s="2">
        <f>'2023u'!E39*(1+$B$3)</f>
        <v>14.339879099999999</v>
      </c>
    </row>
    <row r="39" spans="1:5" x14ac:dyDescent="0.3">
      <c r="A39" s="1" t="s">
        <v>39</v>
      </c>
      <c r="E39" s="14"/>
    </row>
    <row r="40" spans="1:5" x14ac:dyDescent="0.3">
      <c r="A40" s="1" t="s">
        <v>40</v>
      </c>
      <c r="E40" s="15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5"/>
  <sheetViews>
    <sheetView zoomScaleNormal="100" workbookViewId="0">
      <selection activeCell="A8" sqref="A8"/>
    </sheetView>
  </sheetViews>
  <sheetFormatPr baseColWidth="10" defaultColWidth="11.42578125" defaultRowHeight="16.5" x14ac:dyDescent="0.3"/>
  <cols>
    <col min="1" max="1" width="27" style="1" customWidth="1"/>
    <col min="2" max="3" width="11.5703125" style="1" bestFit="1" customWidth="1"/>
    <col min="4" max="4" width="11.5703125" style="1" customWidth="1"/>
    <col min="5" max="9" width="11.5703125" style="1" bestFit="1" customWidth="1"/>
    <col min="10" max="16384" width="11.42578125" style="1"/>
  </cols>
  <sheetData>
    <row r="1" spans="1:9" s="4" customFormat="1" ht="18.75" x14ac:dyDescent="0.3">
      <c r="A1" s="4" t="s">
        <v>35</v>
      </c>
    </row>
    <row r="2" spans="1:9" s="4" customFormat="1" ht="18.75" x14ac:dyDescent="0.3">
      <c r="A2" s="5" t="s">
        <v>43</v>
      </c>
      <c r="B2" s="16"/>
    </row>
    <row r="3" spans="1:9" s="8" customFormat="1" x14ac:dyDescent="0.3">
      <c r="A3" s="6" t="s">
        <v>36</v>
      </c>
      <c r="B3" s="7">
        <f>'2024u'!B3</f>
        <v>4.1000000000000002E-2</v>
      </c>
    </row>
    <row r="5" spans="1:9" x14ac:dyDescent="0.3">
      <c r="A5" s="9"/>
      <c r="B5" s="10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</row>
    <row r="6" spans="1:9" x14ac:dyDescent="0.3">
      <c r="A6" s="9" t="s">
        <v>8</v>
      </c>
      <c r="B6" s="17"/>
      <c r="C6" s="11">
        <f>ROUNDUP('2024u'!C6,0)</f>
        <v>2572</v>
      </c>
      <c r="D6" s="11">
        <f>ROUNDUP('2024u'!D6,0)</f>
        <v>3297</v>
      </c>
      <c r="E6" s="11">
        <f>ROUNDUP('2024u'!E6,0)</f>
        <v>4696</v>
      </c>
      <c r="F6" s="11">
        <f>ROUNDUP('2024u'!F6,0)</f>
        <v>6624</v>
      </c>
      <c r="G6" s="11">
        <f>ROUNDUP('2024u'!G6,0)</f>
        <v>3848</v>
      </c>
      <c r="H6" s="11">
        <f>ROUNDUP('2024u'!H6,0)</f>
        <v>4094</v>
      </c>
      <c r="I6" s="11">
        <f>ROUNDUP('2024u'!I6,0)</f>
        <v>4543</v>
      </c>
    </row>
    <row r="7" spans="1:9" x14ac:dyDescent="0.3">
      <c r="A7" s="9" t="s">
        <v>9</v>
      </c>
      <c r="B7" s="17"/>
      <c r="C7" s="11">
        <f>ROUNDUP('2024u'!C7,0)</f>
        <v>2698</v>
      </c>
      <c r="D7" s="11">
        <f>ROUNDUP('2024u'!D7,0)</f>
        <v>3464</v>
      </c>
      <c r="E7" s="11">
        <f>ROUNDUP('2024u'!E7,0)</f>
        <v>4944</v>
      </c>
      <c r="F7" s="11">
        <f>ROUNDUP('2024u'!F7,0)</f>
        <v>6867</v>
      </c>
      <c r="G7" s="11">
        <f>ROUNDUP('2024u'!G7,0)</f>
        <v>3998</v>
      </c>
      <c r="H7" s="11">
        <f>ROUNDUP('2024u'!H7,0)</f>
        <v>4257</v>
      </c>
      <c r="I7" s="11">
        <f>ROUNDUP('2024u'!I7,0)</f>
        <v>4726</v>
      </c>
    </row>
    <row r="8" spans="1:9" x14ac:dyDescent="0.3">
      <c r="A8" s="9" t="s">
        <v>10</v>
      </c>
      <c r="B8" s="17"/>
      <c r="C8" s="11">
        <f>ROUNDUP('2024u'!C8,0)</f>
        <v>2823</v>
      </c>
      <c r="D8" s="11">
        <f>ROUNDUP('2024u'!D8,0)</f>
        <v>3631</v>
      </c>
      <c r="E8" s="11">
        <f>ROUNDUP('2024u'!E8,0)</f>
        <v>5196</v>
      </c>
      <c r="F8" s="11">
        <f>ROUNDUP('2024u'!F8,0)</f>
        <v>7112</v>
      </c>
      <c r="G8" s="11">
        <f>ROUNDUP('2024u'!G8,0)</f>
        <v>4147</v>
      </c>
      <c r="H8" s="11">
        <f>ROUNDUP('2024u'!H8,0)</f>
        <v>4422</v>
      </c>
      <c r="I8" s="11">
        <f>ROUNDUP('2024u'!I8,0)</f>
        <v>4910</v>
      </c>
    </row>
    <row r="9" spans="1:9" x14ac:dyDescent="0.3">
      <c r="A9" s="9" t="s">
        <v>11</v>
      </c>
      <c r="B9" s="17"/>
      <c r="C9" s="11">
        <f>ROUNDUP('2024u'!C9,0)</f>
        <v>2950</v>
      </c>
      <c r="D9" s="11">
        <f>ROUNDUP('2024u'!D9,0)</f>
        <v>3798</v>
      </c>
      <c r="E9" s="11">
        <f>ROUNDUP('2024u'!E9,0)</f>
        <v>5440</v>
      </c>
      <c r="F9" s="11">
        <f>ROUNDUP('2024u'!F9,0)</f>
        <v>7355</v>
      </c>
      <c r="G9" s="11">
        <f>ROUNDUP('2024u'!G9,0)</f>
        <v>4295</v>
      </c>
      <c r="H9" s="11">
        <f>ROUNDUP('2024u'!H9,0)</f>
        <v>4582</v>
      </c>
      <c r="I9" s="11">
        <f>ROUNDUP('2024u'!I9,0)</f>
        <v>5090</v>
      </c>
    </row>
    <row r="10" spans="1:9" x14ac:dyDescent="0.3">
      <c r="A10" s="9" t="s">
        <v>12</v>
      </c>
      <c r="B10" s="17"/>
      <c r="C10" s="11">
        <f>ROUNDUP('2024u'!C10,0)</f>
        <v>3075</v>
      </c>
      <c r="D10" s="11">
        <f>ROUNDUP('2024u'!D10,0)</f>
        <v>3964</v>
      </c>
      <c r="E10" s="11">
        <f>ROUNDUP('2024u'!E10,0)</f>
        <v>5690</v>
      </c>
      <c r="F10" s="11">
        <f>ROUNDUP('2024u'!F10,0)</f>
        <v>7595</v>
      </c>
      <c r="G10" s="11">
        <f>ROUNDUP('2024u'!G10,0)</f>
        <v>4441</v>
      </c>
      <c r="H10" s="11">
        <f>ROUNDUP('2024u'!H10,0)</f>
        <v>4747</v>
      </c>
      <c r="I10" s="11">
        <f>ROUNDUP('2024u'!I10,0)</f>
        <v>5272</v>
      </c>
    </row>
    <row r="11" spans="1:9" x14ac:dyDescent="0.3">
      <c r="A11" s="9" t="s">
        <v>13</v>
      </c>
      <c r="B11" s="17"/>
      <c r="C11" s="11">
        <f>ROUNDUP('2024u'!C11,0)</f>
        <v>3201</v>
      </c>
      <c r="D11" s="11">
        <f>ROUNDUP('2024u'!D11,0)</f>
        <v>4132</v>
      </c>
      <c r="E11" s="11">
        <f>ROUNDUP('2024u'!E11,0)</f>
        <v>5937</v>
      </c>
      <c r="F11" s="12"/>
      <c r="G11" s="11">
        <f>ROUNDUP('2024u'!G11,0)</f>
        <v>4591</v>
      </c>
      <c r="H11" s="11">
        <f>ROUNDUP('2024u'!H11,0)</f>
        <v>4908</v>
      </c>
      <c r="I11" s="11">
        <f>ROUNDUP('2024u'!I11,0)</f>
        <v>5453</v>
      </c>
    </row>
    <row r="13" spans="1:9" x14ac:dyDescent="0.3">
      <c r="A13" s="9" t="s">
        <v>14</v>
      </c>
      <c r="B13" s="9"/>
      <c r="D13" s="1" t="s">
        <v>20</v>
      </c>
    </row>
    <row r="14" spans="1:9" x14ac:dyDescent="0.3">
      <c r="A14" s="9" t="s">
        <v>15</v>
      </c>
      <c r="B14" s="11">
        <f>ROUNDUP('2024u'!B14,0)</f>
        <v>943</v>
      </c>
      <c r="D14" s="1" t="s">
        <v>21</v>
      </c>
      <c r="H14" s="2">
        <f>'2022'!E23</f>
        <v>2.2000000000000002</v>
      </c>
    </row>
    <row r="15" spans="1:9" x14ac:dyDescent="0.3">
      <c r="A15" s="9" t="s">
        <v>16</v>
      </c>
      <c r="B15" s="11">
        <f>ROUNDUP('2024u'!B15,0)</f>
        <v>1211</v>
      </c>
      <c r="D15" s="1" t="s">
        <v>22</v>
      </c>
      <c r="H15" s="2">
        <f>'2022'!E24</f>
        <v>1.66</v>
      </c>
    </row>
    <row r="16" spans="1:9" x14ac:dyDescent="0.3">
      <c r="A16" s="9" t="s">
        <v>17</v>
      </c>
      <c r="B16" s="11">
        <f>ROUNDUP('2024u'!B16,0)</f>
        <v>1504</v>
      </c>
      <c r="D16" s="1" t="s">
        <v>23</v>
      </c>
      <c r="H16" s="2">
        <f>'2022'!E25</f>
        <v>2.2000000000000002</v>
      </c>
    </row>
    <row r="17" spans="1:8" x14ac:dyDescent="0.3">
      <c r="A17" s="9" t="s">
        <v>18</v>
      </c>
      <c r="B17" s="11">
        <f>ROUNDUP('2024u'!B17,0)</f>
        <v>1789</v>
      </c>
      <c r="D17" s="1" t="s">
        <v>24</v>
      </c>
      <c r="H17" s="2">
        <f>'2022'!E26</f>
        <v>2.67</v>
      </c>
    </row>
    <row r="18" spans="1:8" x14ac:dyDescent="0.3">
      <c r="B18" s="2"/>
      <c r="D18" s="1" t="s">
        <v>25</v>
      </c>
      <c r="H18" s="2">
        <f>'2022'!E27</f>
        <v>1.36</v>
      </c>
    </row>
    <row r="19" spans="1:8" x14ac:dyDescent="0.3">
      <c r="A19" s="1" t="s">
        <v>37</v>
      </c>
      <c r="B19" s="2">
        <f>ROUNDUP('2024u'!B19,0)</f>
        <v>1273</v>
      </c>
      <c r="D19" s="1" t="s">
        <v>26</v>
      </c>
      <c r="H19" s="2">
        <f>'2022'!E28</f>
        <v>3.87</v>
      </c>
    </row>
    <row r="20" spans="1:8" x14ac:dyDescent="0.3">
      <c r="B20" s="2"/>
      <c r="D20" s="1" t="s">
        <v>38</v>
      </c>
      <c r="H20" s="2">
        <f>'2022'!E29</f>
        <v>1.96</v>
      </c>
    </row>
    <row r="21" spans="1:8" x14ac:dyDescent="0.3">
      <c r="A21" s="1" t="s">
        <v>41</v>
      </c>
      <c r="D21" s="1" t="s">
        <v>28</v>
      </c>
      <c r="H21" s="2">
        <f>'2022'!E30</f>
        <v>4.45</v>
      </c>
    </row>
    <row r="22" spans="1:8" x14ac:dyDescent="0.3">
      <c r="A22" s="1" t="s">
        <v>19</v>
      </c>
      <c r="B22" s="2">
        <f>'2024u'!E37</f>
        <v>8.2300418999999998</v>
      </c>
      <c r="D22" s="1" t="s">
        <v>29</v>
      </c>
      <c r="H22" s="2">
        <f>'2022'!E31</f>
        <v>6.68</v>
      </c>
    </row>
    <row r="23" spans="1:8" x14ac:dyDescent="0.3">
      <c r="A23" s="1" t="s">
        <v>34</v>
      </c>
      <c r="B23" s="2">
        <f>'2024u'!E38</f>
        <v>14.339879099999999</v>
      </c>
      <c r="D23" s="1" t="s">
        <v>30</v>
      </c>
      <c r="H23" s="2">
        <f>'2022'!E32</f>
        <v>8.9</v>
      </c>
    </row>
    <row r="24" spans="1:8" x14ac:dyDescent="0.3">
      <c r="A24" s="1" t="s">
        <v>39</v>
      </c>
      <c r="B24" s="13"/>
      <c r="D24" s="1" t="s">
        <v>31</v>
      </c>
      <c r="H24" s="2">
        <f>'2022'!E33</f>
        <v>12.23</v>
      </c>
    </row>
    <row r="25" spans="1:8" x14ac:dyDescent="0.3">
      <c r="A25" s="1" t="s">
        <v>40</v>
      </c>
      <c r="B25" s="13"/>
      <c r="D25" s="1" t="s">
        <v>32</v>
      </c>
      <c r="H25" s="2">
        <f>'2022'!E34</f>
        <v>21.16</v>
      </c>
    </row>
    <row r="26" spans="1:8" x14ac:dyDescent="0.3">
      <c r="D26" s="1" t="s">
        <v>33</v>
      </c>
      <c r="H26" s="2">
        <f>'2022'!E35</f>
        <v>28.93</v>
      </c>
    </row>
    <row r="43" spans="5:5" x14ac:dyDescent="0.3">
      <c r="E43" s="2"/>
    </row>
    <row r="44" spans="5:5" x14ac:dyDescent="0.3">
      <c r="E44" s="2"/>
    </row>
    <row r="45" spans="5:5" x14ac:dyDescent="0.3">
      <c r="E45" s="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2022</vt:lpstr>
      <vt:lpstr>2023u</vt:lpstr>
      <vt:lpstr>2023g</vt:lpstr>
      <vt:lpstr>2024u</vt:lpstr>
      <vt:lpstr>2024g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Wiesinger</dc:creator>
  <cp:lastModifiedBy>Wiesinger Christoph</cp:lastModifiedBy>
  <cp:lastPrinted>2019-04-17T11:13:53Z</cp:lastPrinted>
  <dcterms:created xsi:type="dcterms:W3CDTF">2011-03-09T15:32:32Z</dcterms:created>
  <dcterms:modified xsi:type="dcterms:W3CDTF">2023-04-13T06:12:32Z</dcterms:modified>
</cp:coreProperties>
</file>